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xlnm.Print_Area" localSheetId="0">Лист1!$A$1:$P$80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/>
  <c r="E31"/>
  <c r="E32"/>
  <c r="J32"/>
  <c r="P31" l="1"/>
  <c r="P32"/>
  <c r="F15"/>
  <c r="L38" l="1"/>
  <c r="M38"/>
  <c r="N38"/>
  <c r="O38"/>
  <c r="K38"/>
  <c r="J74" l="1"/>
  <c r="J75"/>
  <c r="J76"/>
  <c r="J77"/>
  <c r="J64"/>
  <c r="J65"/>
  <c r="J66"/>
  <c r="J67"/>
  <c r="J68"/>
  <c r="J69"/>
  <c r="J70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17"/>
  <c r="J18"/>
  <c r="J19"/>
  <c r="J20"/>
  <c r="J21"/>
  <c r="J22"/>
  <c r="J23"/>
  <c r="J24"/>
  <c r="J25"/>
  <c r="J26"/>
  <c r="J27"/>
  <c r="J28"/>
  <c r="J29"/>
  <c r="J30"/>
  <c r="J33"/>
  <c r="J34"/>
  <c r="J35"/>
  <c r="J36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17"/>
  <c r="E18"/>
  <c r="E19"/>
  <c r="E20"/>
  <c r="E21"/>
  <c r="E22"/>
  <c r="E23"/>
  <c r="E24"/>
  <c r="E25"/>
  <c r="E26"/>
  <c r="E27"/>
  <c r="E28"/>
  <c r="E29"/>
  <c r="E30"/>
  <c r="E33"/>
  <c r="E34"/>
  <c r="E35"/>
  <c r="E36"/>
  <c r="E16"/>
  <c r="E39"/>
  <c r="E63"/>
  <c r="E64"/>
  <c r="E65"/>
  <c r="E66"/>
  <c r="E67"/>
  <c r="E68"/>
  <c r="E69"/>
  <c r="E70"/>
  <c r="L15"/>
  <c r="E62" l="1"/>
  <c r="E61" s="1"/>
  <c r="E38"/>
  <c r="E37" s="1"/>
  <c r="P75"/>
  <c r="E77" l="1"/>
  <c r="P77" s="1"/>
  <c r="G72"/>
  <c r="H72"/>
  <c r="I72"/>
  <c r="F72"/>
  <c r="G15" l="1"/>
  <c r="F38" l="1"/>
  <c r="J73" l="1"/>
  <c r="E74"/>
  <c r="P74" s="1"/>
  <c r="E76"/>
  <c r="P76" s="1"/>
  <c r="E73"/>
  <c r="J63"/>
  <c r="J39"/>
  <c r="J16"/>
  <c r="L72"/>
  <c r="L71" s="1"/>
  <c r="M72"/>
  <c r="M71" s="1"/>
  <c r="N72"/>
  <c r="N71" s="1"/>
  <c r="O72"/>
  <c r="O71" s="1"/>
  <c r="K72"/>
  <c r="K71" s="1"/>
  <c r="G71"/>
  <c r="H71"/>
  <c r="I71"/>
  <c r="F71"/>
  <c r="L62"/>
  <c r="L61" s="1"/>
  <c r="M62"/>
  <c r="M61" s="1"/>
  <c r="N62"/>
  <c r="N61" s="1"/>
  <c r="O62"/>
  <c r="O61" s="1"/>
  <c r="K62"/>
  <c r="K61" s="1"/>
  <c r="G62"/>
  <c r="G61" s="1"/>
  <c r="H62"/>
  <c r="H61" s="1"/>
  <c r="I62"/>
  <c r="I61" s="1"/>
  <c r="F62"/>
  <c r="F61" s="1"/>
  <c r="L37"/>
  <c r="M37"/>
  <c r="N37"/>
  <c r="O37"/>
  <c r="K37"/>
  <c r="G38"/>
  <c r="G37" s="1"/>
  <c r="H38"/>
  <c r="H37" s="1"/>
  <c r="I38"/>
  <c r="I37" s="1"/>
  <c r="F37"/>
  <c r="L14"/>
  <c r="M15"/>
  <c r="M14" s="1"/>
  <c r="N15"/>
  <c r="N14" s="1"/>
  <c r="O15"/>
  <c r="O14" s="1"/>
  <c r="K15"/>
  <c r="K14" s="1"/>
  <c r="G14"/>
  <c r="H15"/>
  <c r="H14" s="1"/>
  <c r="I15"/>
  <c r="I14" s="1"/>
  <c r="F14"/>
  <c r="P73" l="1"/>
  <c r="E72"/>
  <c r="G78"/>
  <c r="O78"/>
  <c r="M78"/>
  <c r="I78"/>
  <c r="J38"/>
  <c r="F78"/>
  <c r="H78"/>
  <c r="K78"/>
  <c r="N78"/>
  <c r="L78"/>
  <c r="J15"/>
  <c r="J14" s="1"/>
  <c r="J72"/>
  <c r="J62"/>
  <c r="J61" s="1"/>
  <c r="J71" l="1"/>
  <c r="P72"/>
  <c r="J37"/>
  <c r="J78" s="1"/>
  <c r="E71"/>
  <c r="P19"/>
  <c r="P23"/>
  <c r="P27"/>
  <c r="P36"/>
  <c r="P40"/>
  <c r="P44"/>
  <c r="P48"/>
  <c r="P52"/>
  <c r="P56"/>
  <c r="P60"/>
  <c r="P64"/>
  <c r="P68"/>
  <c r="P18"/>
  <c r="P22"/>
  <c r="P26"/>
  <c r="P30"/>
  <c r="P35"/>
  <c r="P39"/>
  <c r="P43"/>
  <c r="P47"/>
  <c r="P51"/>
  <c r="P55"/>
  <c r="P59"/>
  <c r="P63"/>
  <c r="P67"/>
  <c r="P16"/>
  <c r="P69"/>
  <c r="P65"/>
  <c r="P61"/>
  <c r="P57"/>
  <c r="P53"/>
  <c r="P49"/>
  <c r="P45"/>
  <c r="P41"/>
  <c r="P33"/>
  <c r="P28"/>
  <c r="P24"/>
  <c r="P20"/>
  <c r="P17"/>
  <c r="P21"/>
  <c r="P25"/>
  <c r="P29"/>
  <c r="P34"/>
  <c r="P38"/>
  <c r="P42"/>
  <c r="P46"/>
  <c r="P50"/>
  <c r="P54"/>
  <c r="P58"/>
  <c r="P62"/>
  <c r="P66"/>
  <c r="P70"/>
  <c r="E15"/>
  <c r="P15" s="1"/>
  <c r="E14" l="1"/>
  <c r="P14" s="1"/>
  <c r="P71"/>
  <c r="P37"/>
  <c r="E78" l="1"/>
  <c r="P78" s="1"/>
</calcChain>
</file>

<file path=xl/sharedStrings.xml><?xml version="1.0" encoding="utf-8"?>
<sst xmlns="http://schemas.openxmlformats.org/spreadsheetml/2006/main" count="269" uniqueCount="214">
  <si>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</si>
  <si>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</si>
  <si>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</si>
  <si>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</si>
  <si>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</si>
  <si>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</si>
  <si>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</si>
  <si>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</si>
  <si>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</si>
  <si>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</si>
  <si>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</si>
  <si>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</si>
  <si>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</si>
  <si>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</si>
  <si>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</si>
  <si>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</si>
  <si>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</si>
  <si>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</si>
  <si>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</si>
  <si>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</si>
  <si>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</si>
  <si>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</si>
  <si>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</si>
  <si>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</si>
  <si>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</si>
  <si>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</si>
  <si>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</si>
  <si>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</si>
  <si>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</si>
  <si>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</si>
  <si>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</si>
  <si>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</si>
  <si>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</si>
  <si>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</si>
  <si>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</si>
  <si>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</si>
  <si>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</si>
  <si>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</si>
  <si>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</si>
  <si>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</si>
  <si>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</si>
  <si>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</si>
  <si>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</si>
  <si>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</si>
  <si>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</si>
  <si>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</si>
  <si>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</si>
  <si>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</si>
  <si>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</si>
  <si>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</si>
  <si>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</si>
  <si>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</si>
  <si>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</si>
  <si>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</si>
  <si>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</si>
  <si>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</si>
  <si>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</si>
  <si>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</si>
  <si>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</si>
  <si>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</si>
  <si>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</si>
  <si>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</si>
  <si>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</si>
  <si>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</si>
  <si>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</si>
  <si>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</si>
  <si>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</si>
  <si>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</si>
  <si>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</si>
  <si>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</si>
  <si>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</si>
  <si>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</si>
  <si>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</si>
  <si>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</si>
  <si>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</si>
  <si>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</si>
  <si>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</si>
  <si>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</si>
  <si>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</si>
  <si>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</si>
  <si>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</si>
  <si>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</si>
  <si>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</si>
  <si>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</si>
  <si>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</si>
  <si>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</si>
  <si>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</si>
  <si>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</si>
  <si>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</si>
  <si>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</si>
  <si>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</si>
  <si>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</si>
  <si>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</si>
  <si>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</si>
  <si>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</si>
  <si>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</si>
  <si>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</si>
  <si>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</si>
  <si>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</si>
  <si>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</si>
  <si>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</si>
  <si>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</si>
  <si>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</si>
  <si>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</si>
  <si>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</si>
  <si>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</si>
  <si>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</si>
  <si>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</si>
  <si>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</si>
  <si>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</si>
  <si>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</si>
  <si>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</si>
  <si>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</si>
  <si>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</si>
  <si>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</si>
  <si>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</si>
  <si>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</si>
  <si>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</si>
  <si>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</si>
  <si>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</si>
  <si>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</si>
  <si>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</si>
  <si>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</si>
  <si>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</si>
  <si>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</si>
  <si>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</si>
  <si>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</si>
  <si>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</si>
  <si>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</si>
  <si>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</si>
  <si>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</si>
  <si>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</si>
  <si>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</si>
  <si>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</si>
  <si>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</si>
  <si>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</si>
  <si>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</si>
  <si>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</si>
  <si>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</si>
  <si>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</si>
  <si>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</si>
  <si>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</si>
  <si>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</si>
  <si>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</si>
  <si>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</si>
  <si>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</si>
  <si>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</si>
  <si>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</si>
  <si>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</si>
  <si>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</si>
  <si>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</si>
  <si>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</si>
  <si>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</si>
  <si>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</si>
  <si>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</si>
  <si>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</si>
  <si>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</si>
  <si>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</si>
  <si>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</si>
  <si>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</si>
  <si>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</si>
  <si>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</si>
  <si>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</si>
  <si>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</si>
  <si>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</si>
  <si>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</si>
  <si>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</si>
  <si>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</si>
  <si>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</si>
  <si>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</si>
  <si>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</si>
  <si>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</si>
  <si>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</si>
  <si>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</si>
  <si>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</si>
  <si>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</si>
  <si>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</si>
  <si>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</si>
  <si>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</si>
  <si>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</si>
  <si>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</si>
  <si>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</si>
  <si>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</si>
  <si>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</si>
  <si>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</si>
  <si>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</si>
  <si>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</si>
  <si>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</si>
  <si>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</si>
  <si>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</si>
  <si>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</si>
  <si>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</si>
  <si>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</si>
  <si>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</si>
  <si>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</si>
  <si>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</si>
  <si>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</si>
  <si>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</si>
  <si>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</si>
  <si>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</si>
  <si>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</si>
  <si>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</si>
  <si>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</si>
  <si>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</si>
  <si>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</si>
  <si>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</si>
  <si>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</si>
  <si>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</si>
  <si>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</si>
  <si>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</si>
  <si>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</si>
  <si>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</si>
  <si>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до рішення виконавчого комітету Козелецької селищної ради                                                                                                                      від 28 липня  2021 року                                                     № 247-16/VIII</t>
  </si>
  <si>
    <t xml:space="preserve">                                                               Керуючий справами (секретар) виконавчого комітету                                    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</si>
</sst>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3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" fillId="5" borderId="0" xfId="1" applyFont="1" applyFill="1" applyBorder="1" applyAlignment="1">
      <alignment horizontal="right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0"/>
  <sheetViews>
    <sheetView tabSelected="1" topLeftCell="E70" workbookViewId="0">
      <selection activeCell="G86" sqref="G86"/>
    </sheetView>
  </sheetViews>
  <sheetFormatPr defaultRowHeight="15.75"/>
  <cols>
    <col min="1" max="3" width="12" style="2" customWidth="1"/>
    <col min="4" max="4" width="40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14.25" customHeight="1">
      <c r="I1" s="47"/>
      <c r="J1" s="47"/>
      <c r="K1" s="47"/>
      <c r="L1" s="47"/>
      <c r="M1" s="47"/>
    </row>
    <row r="2" spans="1:16">
      <c r="M2" s="46" t="s">
        <v>0</v>
      </c>
      <c r="N2" s="46"/>
      <c r="O2" s="46"/>
    </row>
    <row r="3" spans="1:16" ht="65.25" customHeight="1">
      <c r="M3" s="50" t="s">
        <v>212</v>
      </c>
      <c r="N3" s="50"/>
      <c r="O3" s="50"/>
    </row>
    <row r="5" spans="1:16" ht="18.75">
      <c r="A5" s="51" t="s">
        <v>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 ht="18.75">
      <c r="A6" s="51" t="s">
        <v>150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8" t="s">
        <v>5</v>
      </c>
      <c r="B9" s="48" t="s">
        <v>6</v>
      </c>
      <c r="C9" s="48" t="s">
        <v>7</v>
      </c>
      <c r="D9" s="48" t="s">
        <v>8</v>
      </c>
      <c r="E9" s="48" t="s">
        <v>9</v>
      </c>
      <c r="F9" s="48"/>
      <c r="G9" s="48"/>
      <c r="H9" s="48"/>
      <c r="I9" s="48"/>
      <c r="J9" s="48" t="s">
        <v>16</v>
      </c>
      <c r="K9" s="48"/>
      <c r="L9" s="48"/>
      <c r="M9" s="48"/>
      <c r="N9" s="48"/>
      <c r="O9" s="48"/>
      <c r="P9" s="49" t="s">
        <v>152</v>
      </c>
    </row>
    <row r="10" spans="1:16" ht="15" customHeight="1">
      <c r="A10" s="48"/>
      <c r="B10" s="48"/>
      <c r="C10" s="48"/>
      <c r="D10" s="48"/>
      <c r="E10" s="49" t="s">
        <v>10</v>
      </c>
      <c r="F10" s="48" t="s">
        <v>11</v>
      </c>
      <c r="G10" s="48" t="s">
        <v>12</v>
      </c>
      <c r="H10" s="48"/>
      <c r="I10" s="48" t="s">
        <v>15</v>
      </c>
      <c r="J10" s="49" t="s">
        <v>10</v>
      </c>
      <c r="K10" s="48" t="s">
        <v>17</v>
      </c>
      <c r="L10" s="48" t="s">
        <v>11</v>
      </c>
      <c r="M10" s="48" t="s">
        <v>12</v>
      </c>
      <c r="N10" s="48"/>
      <c r="O10" s="48" t="s">
        <v>15</v>
      </c>
      <c r="P10" s="48"/>
    </row>
    <row r="11" spans="1:16" ht="15" customHeight="1">
      <c r="A11" s="48"/>
      <c r="B11" s="48"/>
      <c r="C11" s="48"/>
      <c r="D11" s="48"/>
      <c r="E11" s="48"/>
      <c r="F11" s="48"/>
      <c r="G11" s="48" t="s">
        <v>13</v>
      </c>
      <c r="H11" s="48" t="s">
        <v>14</v>
      </c>
      <c r="I11" s="48"/>
      <c r="J11" s="48"/>
      <c r="K11" s="48"/>
      <c r="L11" s="48"/>
      <c r="M11" s="48" t="s">
        <v>13</v>
      </c>
      <c r="N11" s="48" t="s">
        <v>14</v>
      </c>
      <c r="O11" s="48"/>
      <c r="P11" s="48"/>
    </row>
    <row r="12" spans="1:16" ht="44.25" customHeight="1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39473237</v>
      </c>
      <c r="F14" s="18">
        <f>F15</f>
        <v>36074032</v>
      </c>
      <c r="G14" s="18">
        <f t="shared" ref="G14:I14" si="0">G15</f>
        <v>15764940</v>
      </c>
      <c r="H14" s="18">
        <f t="shared" si="0"/>
        <v>3931973</v>
      </c>
      <c r="I14" s="18">
        <f t="shared" si="0"/>
        <v>3399205</v>
      </c>
      <c r="J14" s="18">
        <f>J15</f>
        <v>2141377.9500000002</v>
      </c>
      <c r="K14" s="18">
        <f>K15</f>
        <v>945631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945631</v>
      </c>
      <c r="P14" s="7">
        <f>E14+J14</f>
        <v>41614614.950000003</v>
      </c>
    </row>
    <row r="15" spans="1:16" ht="126">
      <c r="A15" s="14" t="s">
        <v>20</v>
      </c>
      <c r="B15" s="15"/>
      <c r="C15" s="16"/>
      <c r="D15" s="17" t="s">
        <v>151</v>
      </c>
      <c r="E15" s="18">
        <f t="shared" ref="E15:O15" si="2">SUM(E16:E36)</f>
        <v>39473237</v>
      </c>
      <c r="F15" s="18">
        <f t="shared" si="2"/>
        <v>36074032</v>
      </c>
      <c r="G15" s="18">
        <f t="shared" si="2"/>
        <v>15764940</v>
      </c>
      <c r="H15" s="18">
        <f t="shared" si="2"/>
        <v>3931973</v>
      </c>
      <c r="I15" s="18">
        <f t="shared" si="2"/>
        <v>3399205</v>
      </c>
      <c r="J15" s="18">
        <f t="shared" si="2"/>
        <v>2141377.9500000002</v>
      </c>
      <c r="K15" s="18">
        <f t="shared" si="2"/>
        <v>945631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945631</v>
      </c>
      <c r="P15" s="7">
        <f t="shared" ref="P15:P77" si="3">E15+J15</f>
        <v>41614614.950000003</v>
      </c>
    </row>
    <row r="16" spans="1:16" ht="94.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22652790</v>
      </c>
      <c r="F16" s="12">
        <v>22652790</v>
      </c>
      <c r="G16" s="12">
        <v>15764940</v>
      </c>
      <c r="H16" s="12">
        <v>2565413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22665790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6" si="4">F17+I17</f>
        <v>399035</v>
      </c>
      <c r="F17" s="12">
        <v>399035</v>
      </c>
      <c r="G17" s="12">
        <v>0</v>
      </c>
      <c r="H17" s="12">
        <v>0</v>
      </c>
      <c r="I17" s="12">
        <v>0</v>
      </c>
      <c r="J17" s="11">
        <f t="shared" ref="J17:J36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984171.04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1649000</v>
      </c>
      <c r="F18" s="31">
        <v>1649000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1649000</v>
      </c>
    </row>
    <row r="19" spans="1:16" ht="63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1600000</v>
      </c>
      <c r="F19" s="12">
        <v>1600000</v>
      </c>
      <c r="G19" s="12">
        <v>0</v>
      </c>
      <c r="H19" s="12">
        <v>0</v>
      </c>
      <c r="I19" s="12">
        <v>0</v>
      </c>
      <c r="J19" s="11">
        <f t="shared" si="5"/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7">
        <f t="shared" si="3"/>
        <v>1600000</v>
      </c>
    </row>
    <row r="20" spans="1:16" ht="47.2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1242000</v>
      </c>
      <c r="F20" s="12">
        <v>1242000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1242000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185</v>
      </c>
      <c r="B22" s="35" t="s">
        <v>137</v>
      </c>
      <c r="C22" s="36" t="s">
        <v>138</v>
      </c>
      <c r="D22" s="37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1.5">
      <c r="A23" s="8" t="s">
        <v>44</v>
      </c>
      <c r="B23" s="8" t="s">
        <v>45</v>
      </c>
      <c r="C23" s="9" t="s">
        <v>46</v>
      </c>
      <c r="D23" s="10" t="s">
        <v>47</v>
      </c>
      <c r="E23" s="11">
        <f t="shared" si="4"/>
        <v>4912375</v>
      </c>
      <c r="F23" s="31">
        <v>1612375</v>
      </c>
      <c r="G23" s="12">
        <v>0</v>
      </c>
      <c r="H23" s="12">
        <v>1366560</v>
      </c>
      <c r="I23" s="12">
        <v>3300000</v>
      </c>
      <c r="J23" s="11">
        <f t="shared" si="5"/>
        <v>4635</v>
      </c>
      <c r="K23" s="12">
        <v>0</v>
      </c>
      <c r="L23" s="12">
        <v>4635</v>
      </c>
      <c r="M23" s="12">
        <v>0</v>
      </c>
      <c r="N23" s="12">
        <v>0</v>
      </c>
      <c r="O23" s="12">
        <v>0</v>
      </c>
      <c r="P23" s="7">
        <f t="shared" si="3"/>
        <v>4917010</v>
      </c>
    </row>
    <row r="24" spans="1:16" ht="126">
      <c r="A24" s="38" t="s">
        <v>181</v>
      </c>
      <c r="B24" s="39" t="s">
        <v>182</v>
      </c>
      <c r="C24" s="39" t="s">
        <v>183</v>
      </c>
      <c r="D24" s="23" t="s">
        <v>184</v>
      </c>
      <c r="E24" s="11">
        <f t="shared" si="4"/>
        <v>99205</v>
      </c>
      <c r="F24" s="31">
        <v>0</v>
      </c>
      <c r="G24" s="12">
        <v>0</v>
      </c>
      <c r="H24" s="12">
        <v>0</v>
      </c>
      <c r="I24" s="12">
        <v>99205</v>
      </c>
      <c r="J24" s="11">
        <f t="shared" si="5"/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7">
        <f t="shared" si="3"/>
        <v>99205</v>
      </c>
    </row>
    <row r="25" spans="1:16">
      <c r="A25" s="35" t="s">
        <v>186</v>
      </c>
      <c r="B25" s="35" t="s">
        <v>187</v>
      </c>
      <c r="C25" s="36" t="s">
        <v>188</v>
      </c>
      <c r="D25" s="37" t="s">
        <v>189</v>
      </c>
      <c r="E25" s="11">
        <f t="shared" si="4"/>
        <v>30000</v>
      </c>
      <c r="F25" s="31">
        <v>30000</v>
      </c>
      <c r="G25" s="12">
        <v>0</v>
      </c>
      <c r="H25" s="12">
        <v>0</v>
      </c>
      <c r="I25" s="12">
        <v>0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30000</v>
      </c>
    </row>
    <row r="26" spans="1:16" ht="31.5">
      <c r="A26" s="13" t="s">
        <v>166</v>
      </c>
      <c r="B26" s="13" t="s">
        <v>167</v>
      </c>
      <c r="C26" s="13" t="s">
        <v>168</v>
      </c>
      <c r="D26" s="1" t="s">
        <v>169</v>
      </c>
      <c r="E26" s="11">
        <f t="shared" si="4"/>
        <v>0</v>
      </c>
      <c r="F26" s="12">
        <v>0</v>
      </c>
      <c r="G26" s="12">
        <v>0</v>
      </c>
      <c r="H26" s="12">
        <v>0</v>
      </c>
      <c r="I26" s="12">
        <v>0</v>
      </c>
      <c r="J26" s="11">
        <f t="shared" si="5"/>
        <v>460000</v>
      </c>
      <c r="K26" s="12">
        <v>460000</v>
      </c>
      <c r="L26" s="12">
        <v>0</v>
      </c>
      <c r="M26" s="12">
        <v>0</v>
      </c>
      <c r="N26" s="12">
        <v>0</v>
      </c>
      <c r="O26" s="12">
        <v>460000</v>
      </c>
      <c r="P26" s="7">
        <f t="shared" si="3"/>
        <v>460000</v>
      </c>
    </row>
    <row r="27" spans="1:16" ht="63">
      <c r="A27" s="35" t="s">
        <v>178</v>
      </c>
      <c r="B27" s="35" t="s">
        <v>179</v>
      </c>
      <c r="C27" s="36" t="s">
        <v>48</v>
      </c>
      <c r="D27" s="37" t="s">
        <v>180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422631</v>
      </c>
      <c r="K27" s="12">
        <v>422631</v>
      </c>
      <c r="L27" s="12">
        <v>0</v>
      </c>
      <c r="M27" s="12">
        <v>0</v>
      </c>
      <c r="N27" s="12">
        <v>0</v>
      </c>
      <c r="O27" s="12">
        <v>422631</v>
      </c>
      <c r="P27" s="7">
        <f t="shared" si="3"/>
        <v>422631</v>
      </c>
    </row>
    <row r="28" spans="1:16" ht="31.5">
      <c r="A28" s="35" t="s">
        <v>190</v>
      </c>
      <c r="B28" s="35" t="s">
        <v>191</v>
      </c>
      <c r="C28" s="36" t="s">
        <v>192</v>
      </c>
      <c r="D28" s="37" t="s">
        <v>193</v>
      </c>
      <c r="E28" s="11">
        <f t="shared" si="4"/>
        <v>400000</v>
      </c>
      <c r="F28" s="12">
        <v>400000</v>
      </c>
      <c r="G28" s="12">
        <v>0</v>
      </c>
      <c r="H28" s="12">
        <v>0</v>
      </c>
      <c r="I28" s="12">
        <v>0</v>
      </c>
      <c r="J28" s="11">
        <f t="shared" si="5"/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7">
        <f t="shared" si="3"/>
        <v>400000</v>
      </c>
    </row>
    <row r="29" spans="1:16" ht="47.25">
      <c r="A29" s="8" t="s">
        <v>49</v>
      </c>
      <c r="B29" s="8" t="s">
        <v>50</v>
      </c>
      <c r="C29" s="9" t="s">
        <v>51</v>
      </c>
      <c r="D29" s="10" t="s">
        <v>52</v>
      </c>
      <c r="E29" s="11">
        <f t="shared" si="4"/>
        <v>3000000</v>
      </c>
      <c r="F29" s="12">
        <v>3000000</v>
      </c>
      <c r="G29" s="12">
        <v>0</v>
      </c>
      <c r="H29" s="12">
        <v>0</v>
      </c>
      <c r="I29" s="12">
        <v>0</v>
      </c>
      <c r="J29" s="11">
        <f t="shared" si="5"/>
        <v>77985.649999999994</v>
      </c>
      <c r="K29" s="12">
        <v>0</v>
      </c>
      <c r="L29" s="12">
        <v>77985.649999999994</v>
      </c>
      <c r="M29" s="12">
        <v>0</v>
      </c>
      <c r="N29" s="12">
        <v>0</v>
      </c>
      <c r="O29" s="12">
        <v>0</v>
      </c>
      <c r="P29" s="7">
        <f t="shared" si="3"/>
        <v>3077985.65</v>
      </c>
    </row>
    <row r="30" spans="1:16" ht="31.5">
      <c r="A30" s="8" t="s">
        <v>53</v>
      </c>
      <c r="B30" s="8" t="s">
        <v>54</v>
      </c>
      <c r="C30" s="9" t="s">
        <v>55</v>
      </c>
      <c r="D30" s="10" t="s">
        <v>56</v>
      </c>
      <c r="E30" s="11">
        <f t="shared" si="4"/>
        <v>1850</v>
      </c>
      <c r="F30" s="12">
        <v>1850</v>
      </c>
      <c r="G30" s="12">
        <v>0</v>
      </c>
      <c r="H30" s="12">
        <v>0</v>
      </c>
      <c r="I30" s="12">
        <v>0</v>
      </c>
      <c r="J30" s="11">
        <f t="shared" si="5"/>
        <v>50000</v>
      </c>
      <c r="K30" s="12">
        <v>50000</v>
      </c>
      <c r="L30" s="12">
        <v>0</v>
      </c>
      <c r="M30" s="12">
        <v>0</v>
      </c>
      <c r="N30" s="12">
        <v>0</v>
      </c>
      <c r="O30" s="12">
        <v>50000</v>
      </c>
      <c r="P30" s="7">
        <f t="shared" si="3"/>
        <v>51850</v>
      </c>
    </row>
    <row r="31" spans="1:16" ht="63">
      <c r="A31" s="13" t="s">
        <v>210</v>
      </c>
      <c r="B31" s="13">
        <v>7540</v>
      </c>
      <c r="C31" s="13" t="s">
        <v>55</v>
      </c>
      <c r="D31" s="10" t="s">
        <v>211</v>
      </c>
      <c r="E31" s="11">
        <f t="shared" ref="E31" si="6">F31+I31</f>
        <v>3344982</v>
      </c>
      <c r="F31" s="12">
        <v>3344982</v>
      </c>
      <c r="G31" s="12">
        <v>0</v>
      </c>
      <c r="H31" s="12">
        <v>0</v>
      </c>
      <c r="I31" s="12">
        <v>0</v>
      </c>
      <c r="J31" s="11">
        <f t="shared" ref="J31" si="7">K31+L31</f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7">
        <f t="shared" ref="P31" si="8">E31+J31</f>
        <v>3344982</v>
      </c>
    </row>
    <row r="32" spans="1:16" ht="31.5">
      <c r="A32" s="8" t="s">
        <v>57</v>
      </c>
      <c r="B32" s="8" t="s">
        <v>58</v>
      </c>
      <c r="C32" s="9" t="s">
        <v>48</v>
      </c>
      <c r="D32" s="10" t="s">
        <v>59</v>
      </c>
      <c r="E32" s="11">
        <f t="shared" si="4"/>
        <v>17000</v>
      </c>
      <c r="F32" s="12">
        <v>17000</v>
      </c>
      <c r="G32" s="12">
        <v>0</v>
      </c>
      <c r="H32" s="12">
        <v>0</v>
      </c>
      <c r="I32" s="12">
        <v>0</v>
      </c>
      <c r="J32" s="11">
        <f t="shared" si="5"/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17000</v>
      </c>
    </row>
    <row r="33" spans="1:16" ht="126">
      <c r="A33" s="8" t="s">
        <v>60</v>
      </c>
      <c r="B33" s="8" t="s">
        <v>61</v>
      </c>
      <c r="C33" s="9" t="s">
        <v>48</v>
      </c>
      <c r="D33" s="10" t="s">
        <v>153</v>
      </c>
      <c r="E33" s="11">
        <f t="shared" si="4"/>
        <v>0</v>
      </c>
      <c r="F33" s="12">
        <v>0</v>
      </c>
      <c r="G33" s="12">
        <v>0</v>
      </c>
      <c r="H33" s="12">
        <v>0</v>
      </c>
      <c r="I33" s="12">
        <v>0</v>
      </c>
      <c r="J33" s="11">
        <f t="shared" si="5"/>
        <v>442390.26</v>
      </c>
      <c r="K33" s="12">
        <v>0</v>
      </c>
      <c r="L33" s="12">
        <v>442390.26</v>
      </c>
      <c r="M33" s="12">
        <v>0</v>
      </c>
      <c r="N33" s="12">
        <v>0</v>
      </c>
      <c r="O33" s="12">
        <v>0</v>
      </c>
      <c r="P33" s="7">
        <f t="shared" si="3"/>
        <v>442390.26</v>
      </c>
    </row>
    <row r="34" spans="1:16" ht="45">
      <c r="A34" s="43" t="s">
        <v>197</v>
      </c>
      <c r="B34" s="40" t="s">
        <v>198</v>
      </c>
      <c r="C34" s="41" t="s">
        <v>199</v>
      </c>
      <c r="D34" s="42" t="s">
        <v>200</v>
      </c>
      <c r="E34" s="11">
        <f t="shared" si="4"/>
        <v>50000</v>
      </c>
      <c r="F34" s="12">
        <v>50000</v>
      </c>
      <c r="G34" s="12">
        <v>0</v>
      </c>
      <c r="H34" s="12">
        <v>0</v>
      </c>
      <c r="I34" s="12">
        <v>0</v>
      </c>
      <c r="J34" s="11">
        <f t="shared" si="5"/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7">
        <f t="shared" si="3"/>
        <v>50000</v>
      </c>
    </row>
    <row r="35" spans="1:16" ht="31.5">
      <c r="A35" s="8" t="s">
        <v>160</v>
      </c>
      <c r="B35" s="8" t="s">
        <v>161</v>
      </c>
      <c r="C35" s="9" t="s">
        <v>162</v>
      </c>
      <c r="D35" s="10" t="s">
        <v>163</v>
      </c>
      <c r="E35" s="11">
        <f t="shared" si="4"/>
        <v>45000</v>
      </c>
      <c r="F35" s="12">
        <v>45000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45000</v>
      </c>
    </row>
    <row r="36" spans="1:16" ht="31.5">
      <c r="A36" s="8" t="s">
        <v>62</v>
      </c>
      <c r="B36" s="8" t="s">
        <v>63</v>
      </c>
      <c r="C36" s="9" t="s">
        <v>64</v>
      </c>
      <c r="D36" s="10" t="s">
        <v>65</v>
      </c>
      <c r="E36" s="11">
        <f t="shared" si="4"/>
        <v>0</v>
      </c>
      <c r="F36" s="12">
        <v>0</v>
      </c>
      <c r="G36" s="12">
        <v>0</v>
      </c>
      <c r="H36" s="12">
        <v>0</v>
      </c>
      <c r="I36" s="12">
        <v>0</v>
      </c>
      <c r="J36" s="11">
        <f t="shared" si="5"/>
        <v>85600</v>
      </c>
      <c r="K36" s="12">
        <v>0</v>
      </c>
      <c r="L36" s="12">
        <v>85600</v>
      </c>
      <c r="M36" s="12">
        <v>0</v>
      </c>
      <c r="N36" s="12">
        <v>0</v>
      </c>
      <c r="O36" s="12">
        <v>0</v>
      </c>
      <c r="P36" s="7">
        <f t="shared" si="3"/>
        <v>85600</v>
      </c>
    </row>
    <row r="37" spans="1:16" ht="47.25">
      <c r="A37" s="14" t="s">
        <v>66</v>
      </c>
      <c r="B37" s="15"/>
      <c r="C37" s="16"/>
      <c r="D37" s="17" t="s">
        <v>154</v>
      </c>
      <c r="E37" s="18">
        <f>E38</f>
        <v>108098855.38</v>
      </c>
      <c r="F37" s="18">
        <f>F38</f>
        <v>108098855.38</v>
      </c>
      <c r="G37" s="18">
        <f t="shared" ref="G37:I37" si="9">G38</f>
        <v>78778168.859999999</v>
      </c>
      <c r="H37" s="18">
        <f t="shared" si="9"/>
        <v>5553475.1200000001</v>
      </c>
      <c r="I37" s="18">
        <f t="shared" si="9"/>
        <v>0</v>
      </c>
      <c r="J37" s="18">
        <f>J38</f>
        <v>8365114.3399999999</v>
      </c>
      <c r="K37" s="18">
        <f>K38</f>
        <v>5762137</v>
      </c>
      <c r="L37" s="18">
        <f t="shared" ref="L37:O37" si="10">L38</f>
        <v>2602977.34</v>
      </c>
      <c r="M37" s="18">
        <f t="shared" si="10"/>
        <v>26200</v>
      </c>
      <c r="N37" s="18">
        <f t="shared" si="10"/>
        <v>0</v>
      </c>
      <c r="O37" s="18">
        <f t="shared" si="10"/>
        <v>5762137</v>
      </c>
      <c r="P37" s="7">
        <f t="shared" si="3"/>
        <v>116463969.72</v>
      </c>
    </row>
    <row r="38" spans="1:16">
      <c r="A38" s="14" t="s">
        <v>67</v>
      </c>
      <c r="B38" s="15"/>
      <c r="C38" s="16"/>
      <c r="D38" s="17" t="s">
        <v>155</v>
      </c>
      <c r="E38" s="18">
        <f t="shared" ref="E38:J38" si="11">SUM(E39:E60)</f>
        <v>108098855.38</v>
      </c>
      <c r="F38" s="18">
        <f t="shared" si="11"/>
        <v>108098855.38</v>
      </c>
      <c r="G38" s="18">
        <f t="shared" si="11"/>
        <v>78778168.859999999</v>
      </c>
      <c r="H38" s="18">
        <f t="shared" si="11"/>
        <v>5553475.1200000001</v>
      </c>
      <c r="I38" s="18">
        <f t="shared" si="11"/>
        <v>0</v>
      </c>
      <c r="J38" s="18">
        <f t="shared" si="11"/>
        <v>8365114.3399999999</v>
      </c>
      <c r="K38" s="18">
        <f>SUM(K39:K60)</f>
        <v>5762137</v>
      </c>
      <c r="L38" s="18">
        <f t="shared" ref="L38:O38" si="12">SUM(L39:L60)</f>
        <v>2602977.34</v>
      </c>
      <c r="M38" s="18">
        <f t="shared" si="12"/>
        <v>26200</v>
      </c>
      <c r="N38" s="18">
        <f t="shared" si="12"/>
        <v>0</v>
      </c>
      <c r="O38" s="18">
        <f t="shared" si="12"/>
        <v>5762137</v>
      </c>
      <c r="P38" s="7">
        <f t="shared" si="3"/>
        <v>116463969.72</v>
      </c>
    </row>
    <row r="39" spans="1:16" ht="47.25">
      <c r="A39" s="8" t="s">
        <v>68</v>
      </c>
      <c r="B39" s="8" t="s">
        <v>69</v>
      </c>
      <c r="C39" s="9" t="s">
        <v>23</v>
      </c>
      <c r="D39" s="10" t="s">
        <v>159</v>
      </c>
      <c r="E39" s="11">
        <f>F39+I39</f>
        <v>1565285.67</v>
      </c>
      <c r="F39" s="12">
        <v>1565285.67</v>
      </c>
      <c r="G39" s="12">
        <v>950962.22</v>
      </c>
      <c r="H39" s="12">
        <v>68000</v>
      </c>
      <c r="I39" s="12">
        <v>0</v>
      </c>
      <c r="J39" s="11">
        <f>K39+L39</f>
        <v>23025</v>
      </c>
      <c r="K39" s="12">
        <v>23025</v>
      </c>
      <c r="L39" s="12">
        <v>0</v>
      </c>
      <c r="M39" s="12">
        <v>0</v>
      </c>
      <c r="N39" s="12">
        <v>0</v>
      </c>
      <c r="O39" s="12">
        <v>23025</v>
      </c>
      <c r="P39" s="7">
        <f t="shared" si="3"/>
        <v>1588310.67</v>
      </c>
    </row>
    <row r="40" spans="1:16">
      <c r="A40" s="8" t="s">
        <v>70</v>
      </c>
      <c r="B40" s="8" t="s">
        <v>71</v>
      </c>
      <c r="C40" s="9" t="s">
        <v>72</v>
      </c>
      <c r="D40" s="10" t="s">
        <v>73</v>
      </c>
      <c r="E40" s="11">
        <f t="shared" ref="E40:E60" si="13">F40+I40</f>
        <v>14004170.93</v>
      </c>
      <c r="F40" s="12">
        <v>14004170.93</v>
      </c>
      <c r="G40" s="12">
        <v>9960700</v>
      </c>
      <c r="H40" s="12">
        <v>975454.24</v>
      </c>
      <c r="I40" s="12">
        <v>0</v>
      </c>
      <c r="J40" s="11">
        <f t="shared" ref="J40:J60" si="14">K40+L40</f>
        <v>1339006</v>
      </c>
      <c r="K40" s="12">
        <v>19000</v>
      </c>
      <c r="L40" s="12">
        <v>1320006</v>
      </c>
      <c r="M40" s="12">
        <v>0</v>
      </c>
      <c r="N40" s="12">
        <v>0</v>
      </c>
      <c r="O40" s="12">
        <v>19000</v>
      </c>
      <c r="P40" s="7">
        <f t="shared" si="3"/>
        <v>15343176.93</v>
      </c>
    </row>
    <row r="41" spans="1:16" ht="31.5">
      <c r="A41" s="8" t="s">
        <v>74</v>
      </c>
      <c r="B41" s="8" t="s">
        <v>75</v>
      </c>
      <c r="C41" s="9" t="s">
        <v>76</v>
      </c>
      <c r="D41" s="10" t="s">
        <v>77</v>
      </c>
      <c r="E41" s="11">
        <f t="shared" si="13"/>
        <v>16880574</v>
      </c>
      <c r="F41" s="12">
        <v>16880574</v>
      </c>
      <c r="G41" s="12">
        <v>8304310</v>
      </c>
      <c r="H41" s="12">
        <v>3956478.13</v>
      </c>
      <c r="I41" s="12">
        <v>0</v>
      </c>
      <c r="J41" s="11">
        <f t="shared" si="14"/>
        <v>3184020.26</v>
      </c>
      <c r="K41" s="12">
        <v>2197000</v>
      </c>
      <c r="L41" s="12">
        <v>987020.26</v>
      </c>
      <c r="M41" s="12">
        <v>0</v>
      </c>
      <c r="N41" s="12">
        <v>0</v>
      </c>
      <c r="O41" s="12">
        <v>2197000</v>
      </c>
      <c r="P41" s="7">
        <f t="shared" si="3"/>
        <v>20064594.259999998</v>
      </c>
    </row>
    <row r="42" spans="1:16" ht="31.5">
      <c r="A42" s="8" t="s">
        <v>78</v>
      </c>
      <c r="B42" s="8" t="s">
        <v>79</v>
      </c>
      <c r="C42" s="9" t="s">
        <v>76</v>
      </c>
      <c r="D42" s="10" t="s">
        <v>77</v>
      </c>
      <c r="E42" s="11">
        <f t="shared" si="13"/>
        <v>52581900</v>
      </c>
      <c r="F42" s="12">
        <v>52581900</v>
      </c>
      <c r="G42" s="12">
        <v>43099918</v>
      </c>
      <c r="H42" s="12">
        <v>0</v>
      </c>
      <c r="I42" s="12">
        <v>0</v>
      </c>
      <c r="J42" s="11">
        <f t="shared" si="14"/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7">
        <f t="shared" si="3"/>
        <v>52581900</v>
      </c>
    </row>
    <row r="43" spans="1:16" ht="47.25">
      <c r="A43" s="8" t="s">
        <v>80</v>
      </c>
      <c r="B43" s="8" t="s">
        <v>81</v>
      </c>
      <c r="C43" s="9" t="s">
        <v>82</v>
      </c>
      <c r="D43" s="10" t="s">
        <v>83</v>
      </c>
      <c r="E43" s="11">
        <f t="shared" si="13"/>
        <v>1966466.53</v>
      </c>
      <c r="F43" s="12">
        <v>1966466.53</v>
      </c>
      <c r="G43" s="12">
        <v>1361378</v>
      </c>
      <c r="H43" s="12">
        <v>190784.21</v>
      </c>
      <c r="I43" s="12">
        <v>0</v>
      </c>
      <c r="J43" s="11">
        <f t="shared" si="14"/>
        <v>77494.350000000006</v>
      </c>
      <c r="K43" s="12">
        <v>66000</v>
      </c>
      <c r="L43" s="12">
        <v>11494.35</v>
      </c>
      <c r="M43" s="12">
        <v>0</v>
      </c>
      <c r="N43" s="12">
        <v>0</v>
      </c>
      <c r="O43" s="12">
        <v>66000</v>
      </c>
      <c r="P43" s="7">
        <f t="shared" si="3"/>
        <v>2043960.8800000001</v>
      </c>
    </row>
    <row r="44" spans="1:16" ht="31.5">
      <c r="A44" s="8" t="s">
        <v>84</v>
      </c>
      <c r="B44" s="8" t="s">
        <v>85</v>
      </c>
      <c r="C44" s="9" t="s">
        <v>82</v>
      </c>
      <c r="D44" s="10" t="s">
        <v>86</v>
      </c>
      <c r="E44" s="11">
        <f t="shared" si="13"/>
        <v>3281155.54</v>
      </c>
      <c r="F44" s="12">
        <v>3281155.54</v>
      </c>
      <c r="G44" s="12">
        <v>2512266.52</v>
      </c>
      <c r="H44" s="12">
        <v>155955.54</v>
      </c>
      <c r="I44" s="12">
        <v>0</v>
      </c>
      <c r="J44" s="11">
        <f t="shared" si="14"/>
        <v>80000</v>
      </c>
      <c r="K44" s="12">
        <v>0</v>
      </c>
      <c r="L44" s="12">
        <v>80000</v>
      </c>
      <c r="M44" s="12">
        <v>26200</v>
      </c>
      <c r="N44" s="12">
        <v>0</v>
      </c>
      <c r="O44" s="12">
        <v>0</v>
      </c>
      <c r="P44" s="7">
        <f t="shared" si="3"/>
        <v>3361155.54</v>
      </c>
    </row>
    <row r="45" spans="1:16" ht="31.5">
      <c r="A45" s="8" t="s">
        <v>87</v>
      </c>
      <c r="B45" s="8" t="s">
        <v>88</v>
      </c>
      <c r="C45" s="9" t="s">
        <v>89</v>
      </c>
      <c r="D45" s="10" t="s">
        <v>90</v>
      </c>
      <c r="E45" s="11">
        <f t="shared" si="13"/>
        <v>664973.32999999996</v>
      </c>
      <c r="F45" s="12">
        <v>664973.32999999996</v>
      </c>
      <c r="G45" s="12">
        <v>544240.43999999994</v>
      </c>
      <c r="H45" s="12">
        <v>0</v>
      </c>
      <c r="I45" s="12">
        <v>0</v>
      </c>
      <c r="J45" s="11">
        <f t="shared" si="14"/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7">
        <f t="shared" si="3"/>
        <v>664973.32999999996</v>
      </c>
    </row>
    <row r="46" spans="1:16" ht="31.5">
      <c r="A46" s="8" t="s">
        <v>91</v>
      </c>
      <c r="B46" s="8" t="s">
        <v>92</v>
      </c>
      <c r="C46" s="9" t="s">
        <v>89</v>
      </c>
      <c r="D46" s="10" t="s">
        <v>93</v>
      </c>
      <c r="E46" s="11">
        <f t="shared" si="13"/>
        <v>5388500</v>
      </c>
      <c r="F46" s="12">
        <v>5388500</v>
      </c>
      <c r="G46" s="12">
        <v>3208902.3</v>
      </c>
      <c r="H46" s="12">
        <v>0</v>
      </c>
      <c r="I46" s="12">
        <v>0</v>
      </c>
      <c r="J46" s="11">
        <f t="shared" si="14"/>
        <v>4850</v>
      </c>
      <c r="K46" s="12">
        <v>0</v>
      </c>
      <c r="L46" s="12">
        <v>4850</v>
      </c>
      <c r="M46" s="12">
        <v>0</v>
      </c>
      <c r="N46" s="12">
        <v>0</v>
      </c>
      <c r="O46" s="12">
        <v>0</v>
      </c>
      <c r="P46" s="7">
        <f t="shared" si="3"/>
        <v>5393350</v>
      </c>
    </row>
    <row r="47" spans="1:16">
      <c r="A47" s="8" t="s">
        <v>94</v>
      </c>
      <c r="B47" s="8" t="s">
        <v>95</v>
      </c>
      <c r="C47" s="9" t="s">
        <v>89</v>
      </c>
      <c r="D47" s="10" t="s">
        <v>96</v>
      </c>
      <c r="E47" s="11">
        <f t="shared" si="13"/>
        <v>69488</v>
      </c>
      <c r="F47" s="12">
        <v>69488</v>
      </c>
      <c r="G47" s="12">
        <v>0</v>
      </c>
      <c r="H47" s="12">
        <v>0</v>
      </c>
      <c r="I47" s="12">
        <v>0</v>
      </c>
      <c r="J47" s="11">
        <f t="shared" si="14"/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7">
        <f t="shared" si="3"/>
        <v>69488</v>
      </c>
    </row>
    <row r="48" spans="1:16" ht="90">
      <c r="A48" s="40" t="s">
        <v>201</v>
      </c>
      <c r="B48" s="40" t="s">
        <v>202</v>
      </c>
      <c r="C48" s="41" t="s">
        <v>89</v>
      </c>
      <c r="D48" s="42" t="s">
        <v>203</v>
      </c>
      <c r="E48" s="11">
        <f t="shared" si="13"/>
        <v>0</v>
      </c>
      <c r="F48" s="12">
        <v>0</v>
      </c>
      <c r="G48" s="12">
        <v>0</v>
      </c>
      <c r="H48" s="12">
        <v>0</v>
      </c>
      <c r="I48" s="12">
        <v>0</v>
      </c>
      <c r="J48" s="11">
        <f t="shared" si="14"/>
        <v>68800</v>
      </c>
      <c r="K48" s="12">
        <v>68800</v>
      </c>
      <c r="L48" s="12">
        <v>0</v>
      </c>
      <c r="M48" s="12">
        <v>0</v>
      </c>
      <c r="N48" s="12">
        <v>0</v>
      </c>
      <c r="O48" s="12">
        <v>68800</v>
      </c>
      <c r="P48" s="7">
        <f t="shared" si="3"/>
        <v>68800</v>
      </c>
    </row>
    <row r="49" spans="1:16" ht="90">
      <c r="A49" s="40" t="s">
        <v>204</v>
      </c>
      <c r="B49" s="40" t="s">
        <v>205</v>
      </c>
      <c r="C49" s="41" t="s">
        <v>89</v>
      </c>
      <c r="D49" s="42" t="s">
        <v>206</v>
      </c>
      <c r="E49" s="11">
        <f t="shared" si="13"/>
        <v>0</v>
      </c>
      <c r="F49" s="12">
        <v>0</v>
      </c>
      <c r="G49" s="12">
        <v>0</v>
      </c>
      <c r="H49" s="12">
        <v>0</v>
      </c>
      <c r="I49" s="12">
        <v>0</v>
      </c>
      <c r="J49" s="11">
        <f t="shared" si="14"/>
        <v>687492</v>
      </c>
      <c r="K49" s="12">
        <v>687492</v>
      </c>
      <c r="L49" s="12">
        <v>0</v>
      </c>
      <c r="M49" s="12">
        <v>0</v>
      </c>
      <c r="N49" s="12">
        <v>0</v>
      </c>
      <c r="O49" s="12">
        <v>687492</v>
      </c>
      <c r="P49" s="7">
        <f t="shared" si="3"/>
        <v>687492</v>
      </c>
    </row>
    <row r="50" spans="1:16" ht="78.75">
      <c r="A50" s="32" t="s">
        <v>172</v>
      </c>
      <c r="B50" s="32" t="s">
        <v>173</v>
      </c>
      <c r="C50" s="33" t="s">
        <v>89</v>
      </c>
      <c r="D50" s="34" t="s">
        <v>174</v>
      </c>
      <c r="E50" s="11">
        <f t="shared" si="13"/>
        <v>41000</v>
      </c>
      <c r="F50" s="12">
        <v>41000</v>
      </c>
      <c r="G50" s="12">
        <v>33606</v>
      </c>
      <c r="H50" s="12">
        <v>0</v>
      </c>
      <c r="I50" s="12">
        <v>0</v>
      </c>
      <c r="J50" s="11">
        <f t="shared" si="14"/>
        <v>20810</v>
      </c>
      <c r="K50" s="12">
        <v>20810</v>
      </c>
      <c r="L50" s="12">
        <v>0</v>
      </c>
      <c r="M50" s="12">
        <v>0</v>
      </c>
      <c r="N50" s="12">
        <v>0</v>
      </c>
      <c r="O50" s="12">
        <v>20810</v>
      </c>
      <c r="P50" s="7">
        <f t="shared" si="3"/>
        <v>61810</v>
      </c>
    </row>
    <row r="51" spans="1:16" ht="78.75">
      <c r="A51" s="32" t="s">
        <v>175</v>
      </c>
      <c r="B51" s="32" t="s">
        <v>176</v>
      </c>
      <c r="C51" s="33" t="s">
        <v>89</v>
      </c>
      <c r="D51" s="34" t="s">
        <v>177</v>
      </c>
      <c r="E51" s="11">
        <f t="shared" si="13"/>
        <v>53260.38</v>
      </c>
      <c r="F51" s="12">
        <v>53260.38</v>
      </c>
      <c r="G51" s="12">
        <v>42385.38</v>
      </c>
      <c r="H51" s="12">
        <v>0</v>
      </c>
      <c r="I51" s="12">
        <v>0</v>
      </c>
      <c r="J51" s="11">
        <f t="shared" si="14"/>
        <v>10</v>
      </c>
      <c r="K51" s="12">
        <v>10</v>
      </c>
      <c r="L51" s="12">
        <v>0</v>
      </c>
      <c r="M51" s="12">
        <v>0</v>
      </c>
      <c r="N51" s="12">
        <v>0</v>
      </c>
      <c r="O51" s="12">
        <v>10</v>
      </c>
      <c r="P51" s="7">
        <f t="shared" si="3"/>
        <v>53270.38</v>
      </c>
    </row>
    <row r="52" spans="1:16">
      <c r="A52" s="8" t="s">
        <v>98</v>
      </c>
      <c r="B52" s="8" t="s">
        <v>99</v>
      </c>
      <c r="C52" s="9" t="s">
        <v>100</v>
      </c>
      <c r="D52" s="10" t="s">
        <v>101</v>
      </c>
      <c r="E52" s="11">
        <f t="shared" si="13"/>
        <v>2579752</v>
      </c>
      <c r="F52" s="12">
        <v>2579752</v>
      </c>
      <c r="G52" s="12">
        <v>1877000</v>
      </c>
      <c r="H52" s="12">
        <v>98750</v>
      </c>
      <c r="I52" s="12">
        <v>0</v>
      </c>
      <c r="J52" s="11">
        <f t="shared" si="14"/>
        <v>83260.73</v>
      </c>
      <c r="K52" s="12">
        <v>0</v>
      </c>
      <c r="L52" s="12">
        <v>83260.73</v>
      </c>
      <c r="M52" s="12">
        <v>0</v>
      </c>
      <c r="N52" s="12">
        <v>0</v>
      </c>
      <c r="O52" s="12">
        <v>0</v>
      </c>
      <c r="P52" s="7">
        <f t="shared" si="3"/>
        <v>2663012.73</v>
      </c>
    </row>
    <row r="53" spans="1:16" ht="31.5">
      <c r="A53" s="8" t="s">
        <v>102</v>
      </c>
      <c r="B53" s="8" t="s">
        <v>103</v>
      </c>
      <c r="C53" s="9" t="s">
        <v>100</v>
      </c>
      <c r="D53" s="10" t="s">
        <v>104</v>
      </c>
      <c r="E53" s="11">
        <f t="shared" si="13"/>
        <v>495100</v>
      </c>
      <c r="F53" s="12">
        <v>495100</v>
      </c>
      <c r="G53" s="12">
        <v>386000</v>
      </c>
      <c r="H53" s="12">
        <v>20700</v>
      </c>
      <c r="I53" s="12">
        <v>0</v>
      </c>
      <c r="J53" s="11">
        <f t="shared" si="14"/>
        <v>10000</v>
      </c>
      <c r="K53" s="12">
        <v>0</v>
      </c>
      <c r="L53" s="12">
        <v>10000</v>
      </c>
      <c r="M53" s="12">
        <v>0</v>
      </c>
      <c r="N53" s="12">
        <v>0</v>
      </c>
      <c r="O53" s="12">
        <v>0</v>
      </c>
      <c r="P53" s="7">
        <f t="shared" si="3"/>
        <v>505100</v>
      </c>
    </row>
    <row r="54" spans="1:16" ht="47.25">
      <c r="A54" s="8" t="s">
        <v>105</v>
      </c>
      <c r="B54" s="8" t="s">
        <v>106</v>
      </c>
      <c r="C54" s="9" t="s">
        <v>107</v>
      </c>
      <c r="D54" s="10" t="s">
        <v>108</v>
      </c>
      <c r="E54" s="11">
        <f t="shared" si="13"/>
        <v>5775713</v>
      </c>
      <c r="F54" s="12">
        <v>5775713</v>
      </c>
      <c r="G54" s="12">
        <v>4500000</v>
      </c>
      <c r="H54" s="12">
        <v>74553</v>
      </c>
      <c r="I54" s="12">
        <v>0</v>
      </c>
      <c r="J54" s="11">
        <f t="shared" si="14"/>
        <v>78986</v>
      </c>
      <c r="K54" s="12">
        <v>0</v>
      </c>
      <c r="L54" s="12">
        <v>78986</v>
      </c>
      <c r="M54" s="12">
        <v>0</v>
      </c>
      <c r="N54" s="12">
        <v>0</v>
      </c>
      <c r="O54" s="12">
        <v>0</v>
      </c>
      <c r="P54" s="7">
        <f t="shared" si="3"/>
        <v>5854699</v>
      </c>
    </row>
    <row r="55" spans="1:16" ht="31.5">
      <c r="A55" s="8" t="s">
        <v>109</v>
      </c>
      <c r="B55" s="8" t="s">
        <v>110</v>
      </c>
      <c r="C55" s="9" t="s">
        <v>111</v>
      </c>
      <c r="D55" s="10" t="s">
        <v>112</v>
      </c>
      <c r="E55" s="11">
        <f t="shared" si="13"/>
        <v>150000</v>
      </c>
      <c r="F55" s="12">
        <v>150000</v>
      </c>
      <c r="G55" s="12">
        <v>0</v>
      </c>
      <c r="H55" s="12">
        <v>0</v>
      </c>
      <c r="I55" s="12">
        <v>0</v>
      </c>
      <c r="J55" s="11">
        <f t="shared" si="14"/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7">
        <f t="shared" si="3"/>
        <v>150000</v>
      </c>
    </row>
    <row r="56" spans="1:16" ht="47.25">
      <c r="A56" s="8" t="s">
        <v>113</v>
      </c>
      <c r="B56" s="8" t="s">
        <v>114</v>
      </c>
      <c r="C56" s="9" t="s">
        <v>115</v>
      </c>
      <c r="D56" s="10" t="s">
        <v>116</v>
      </c>
      <c r="E56" s="11">
        <f t="shared" si="13"/>
        <v>2568800</v>
      </c>
      <c r="F56" s="12">
        <v>2568800</v>
      </c>
      <c r="G56" s="12">
        <v>1996500</v>
      </c>
      <c r="H56" s="12">
        <v>12800</v>
      </c>
      <c r="I56" s="12">
        <v>0</v>
      </c>
      <c r="J56" s="11">
        <f t="shared" si="14"/>
        <v>27360</v>
      </c>
      <c r="K56" s="12">
        <v>0</v>
      </c>
      <c r="L56" s="12">
        <v>27360</v>
      </c>
      <c r="M56" s="12">
        <v>0</v>
      </c>
      <c r="N56" s="12">
        <v>0</v>
      </c>
      <c r="O56" s="12">
        <v>0</v>
      </c>
      <c r="P56" s="7">
        <f t="shared" si="3"/>
        <v>2596160</v>
      </c>
    </row>
    <row r="57" spans="1:16" ht="31.5">
      <c r="A57" s="13" t="s">
        <v>195</v>
      </c>
      <c r="B57" s="13" t="s">
        <v>170</v>
      </c>
      <c r="C57" s="13" t="s">
        <v>168</v>
      </c>
      <c r="D57" s="23" t="s">
        <v>171</v>
      </c>
      <c r="E57" s="11">
        <f t="shared" si="13"/>
        <v>0</v>
      </c>
      <c r="F57" s="12">
        <v>0</v>
      </c>
      <c r="G57" s="12">
        <v>0</v>
      </c>
      <c r="H57" s="12">
        <v>0</v>
      </c>
      <c r="I57" s="12">
        <v>0</v>
      </c>
      <c r="J57" s="11">
        <f t="shared" si="14"/>
        <v>30000</v>
      </c>
      <c r="K57" s="12">
        <v>30000</v>
      </c>
      <c r="L57" s="12">
        <v>0</v>
      </c>
      <c r="M57" s="12">
        <v>0</v>
      </c>
      <c r="N57" s="12">
        <v>0</v>
      </c>
      <c r="O57" s="12">
        <v>30000</v>
      </c>
      <c r="P57" s="7">
        <f t="shared" si="3"/>
        <v>30000</v>
      </c>
    </row>
    <row r="58" spans="1:16" ht="31.5">
      <c r="A58" s="13" t="s">
        <v>196</v>
      </c>
      <c r="B58" s="13" t="s">
        <v>167</v>
      </c>
      <c r="C58" s="13" t="s">
        <v>168</v>
      </c>
      <c r="D58" s="1" t="s">
        <v>169</v>
      </c>
      <c r="E58" s="11">
        <f t="shared" si="13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4"/>
        <v>150000</v>
      </c>
      <c r="K58" s="12">
        <v>150000</v>
      </c>
      <c r="L58" s="12">
        <v>0</v>
      </c>
      <c r="M58" s="12">
        <v>0</v>
      </c>
      <c r="N58" s="12">
        <v>0</v>
      </c>
      <c r="O58" s="12">
        <v>150000</v>
      </c>
      <c r="P58" s="7">
        <f t="shared" si="3"/>
        <v>150000</v>
      </c>
    </row>
    <row r="59" spans="1:16" ht="63">
      <c r="A59" s="35" t="s">
        <v>194</v>
      </c>
      <c r="B59" s="35" t="s">
        <v>179</v>
      </c>
      <c r="C59" s="36" t="s">
        <v>48</v>
      </c>
      <c r="D59" s="37" t="s">
        <v>180</v>
      </c>
      <c r="E59" s="11">
        <f t="shared" si="13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4"/>
        <v>2500000</v>
      </c>
      <c r="K59" s="12">
        <v>2500000</v>
      </c>
      <c r="L59" s="12">
        <v>0</v>
      </c>
      <c r="M59" s="12">
        <v>0</v>
      </c>
      <c r="N59" s="12">
        <v>0</v>
      </c>
      <c r="O59" s="12">
        <v>2500000</v>
      </c>
      <c r="P59" s="7">
        <f t="shared" si="3"/>
        <v>2500000</v>
      </c>
    </row>
    <row r="60" spans="1:16" ht="31.5">
      <c r="A60" s="8" t="s">
        <v>117</v>
      </c>
      <c r="B60" s="8" t="s">
        <v>54</v>
      </c>
      <c r="C60" s="9" t="s">
        <v>55</v>
      </c>
      <c r="D60" s="10" t="s">
        <v>56</v>
      </c>
      <c r="E60" s="11">
        <f t="shared" si="13"/>
        <v>32716</v>
      </c>
      <c r="F60" s="12">
        <v>32716</v>
      </c>
      <c r="G60" s="12">
        <v>0</v>
      </c>
      <c r="H60" s="12">
        <v>0</v>
      </c>
      <c r="I60" s="12">
        <v>0</v>
      </c>
      <c r="J60" s="11">
        <f t="shared" si="14"/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7">
        <f t="shared" si="3"/>
        <v>32716</v>
      </c>
    </row>
    <row r="61" spans="1:16">
      <c r="A61" s="14" t="s">
        <v>118</v>
      </c>
      <c r="B61" s="15"/>
      <c r="C61" s="16"/>
      <c r="D61" s="17" t="s">
        <v>156</v>
      </c>
      <c r="E61" s="18">
        <f>E62</f>
        <v>8544696</v>
      </c>
      <c r="F61" s="18">
        <f>F62</f>
        <v>8544696</v>
      </c>
      <c r="G61" s="18">
        <f t="shared" ref="G61:I61" si="15">G62</f>
        <v>5602000</v>
      </c>
      <c r="H61" s="18">
        <f t="shared" si="15"/>
        <v>216300</v>
      </c>
      <c r="I61" s="18">
        <f t="shared" si="15"/>
        <v>0</v>
      </c>
      <c r="J61" s="18">
        <f>J62</f>
        <v>15727.32</v>
      </c>
      <c r="K61" s="18">
        <f>K62</f>
        <v>0</v>
      </c>
      <c r="L61" s="18">
        <f t="shared" ref="L61:O61" si="16">L62</f>
        <v>15727.32</v>
      </c>
      <c r="M61" s="18">
        <f t="shared" si="16"/>
        <v>0</v>
      </c>
      <c r="N61" s="18">
        <f t="shared" si="16"/>
        <v>0</v>
      </c>
      <c r="O61" s="18">
        <f t="shared" si="16"/>
        <v>0</v>
      </c>
      <c r="P61" s="7">
        <f t="shared" si="3"/>
        <v>8560423.3200000003</v>
      </c>
    </row>
    <row r="62" spans="1:16">
      <c r="A62" s="14" t="s">
        <v>119</v>
      </c>
      <c r="B62" s="15"/>
      <c r="C62" s="16"/>
      <c r="D62" s="17" t="s">
        <v>156</v>
      </c>
      <c r="E62" s="18">
        <f t="shared" ref="E62:O62" si="17">SUM(E63:E70)</f>
        <v>8544696</v>
      </c>
      <c r="F62" s="18">
        <f t="shared" si="17"/>
        <v>8544696</v>
      </c>
      <c r="G62" s="18">
        <f t="shared" si="17"/>
        <v>5602000</v>
      </c>
      <c r="H62" s="18">
        <f t="shared" si="17"/>
        <v>216300</v>
      </c>
      <c r="I62" s="18">
        <f t="shared" si="17"/>
        <v>0</v>
      </c>
      <c r="J62" s="18">
        <f t="shared" si="17"/>
        <v>15727.32</v>
      </c>
      <c r="K62" s="18">
        <f t="shared" si="17"/>
        <v>0</v>
      </c>
      <c r="L62" s="18">
        <f t="shared" si="17"/>
        <v>15727.32</v>
      </c>
      <c r="M62" s="18">
        <f t="shared" si="17"/>
        <v>0</v>
      </c>
      <c r="N62" s="18">
        <f t="shared" si="17"/>
        <v>0</v>
      </c>
      <c r="O62" s="18">
        <f t="shared" si="17"/>
        <v>0</v>
      </c>
      <c r="P62" s="7">
        <f t="shared" si="3"/>
        <v>8560423.3200000003</v>
      </c>
    </row>
    <row r="63" spans="1:16" ht="47.25">
      <c r="A63" s="8" t="s">
        <v>120</v>
      </c>
      <c r="B63" s="8" t="s">
        <v>69</v>
      </c>
      <c r="C63" s="9" t="s">
        <v>23</v>
      </c>
      <c r="D63" s="10" t="s">
        <v>159</v>
      </c>
      <c r="E63" s="11">
        <f>F63+I63</f>
        <v>1201200</v>
      </c>
      <c r="F63" s="12">
        <v>1201200</v>
      </c>
      <c r="G63" s="12">
        <v>924400</v>
      </c>
      <c r="H63" s="12">
        <v>14000</v>
      </c>
      <c r="I63" s="12">
        <v>0</v>
      </c>
      <c r="J63" s="11">
        <f>K63+L63</f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7">
        <f t="shared" si="3"/>
        <v>1201200</v>
      </c>
    </row>
    <row r="64" spans="1:16" ht="31.5">
      <c r="A64" s="8" t="s">
        <v>121</v>
      </c>
      <c r="B64" s="8" t="s">
        <v>122</v>
      </c>
      <c r="C64" s="9" t="s">
        <v>81</v>
      </c>
      <c r="D64" s="10" t="s">
        <v>123</v>
      </c>
      <c r="E64" s="11">
        <f t="shared" ref="E64:E70" si="18">F64+I64</f>
        <v>45000</v>
      </c>
      <c r="F64" s="12">
        <v>45000</v>
      </c>
      <c r="G64" s="12">
        <v>0</v>
      </c>
      <c r="H64" s="12">
        <v>0</v>
      </c>
      <c r="I64" s="12">
        <v>0</v>
      </c>
      <c r="J64" s="11">
        <f t="shared" ref="J64:J70" si="19"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45000</v>
      </c>
    </row>
    <row r="65" spans="1:18" ht="47.25">
      <c r="A65" s="8" t="s">
        <v>124</v>
      </c>
      <c r="B65" s="8" t="s">
        <v>125</v>
      </c>
      <c r="C65" s="9" t="s">
        <v>81</v>
      </c>
      <c r="D65" s="10" t="s">
        <v>126</v>
      </c>
      <c r="E65" s="11">
        <f t="shared" si="18"/>
        <v>65600</v>
      </c>
      <c r="F65" s="12">
        <v>65600</v>
      </c>
      <c r="G65" s="12">
        <v>0</v>
      </c>
      <c r="H65" s="12">
        <v>0</v>
      </c>
      <c r="I65" s="12">
        <v>0</v>
      </c>
      <c r="J65" s="11">
        <f t="shared" si="19"/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65600</v>
      </c>
    </row>
    <row r="66" spans="1:18" ht="78.75">
      <c r="A66" s="8" t="s">
        <v>127</v>
      </c>
      <c r="B66" s="8" t="s">
        <v>128</v>
      </c>
      <c r="C66" s="9" t="s">
        <v>129</v>
      </c>
      <c r="D66" s="10" t="s">
        <v>130</v>
      </c>
      <c r="E66" s="11">
        <f t="shared" si="18"/>
        <v>2445300</v>
      </c>
      <c r="F66" s="12">
        <v>2445300</v>
      </c>
      <c r="G66" s="12">
        <v>2027000</v>
      </c>
      <c r="H66" s="12">
        <v>0</v>
      </c>
      <c r="I66" s="12">
        <v>0</v>
      </c>
      <c r="J66" s="11">
        <f t="shared" si="19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2445300</v>
      </c>
    </row>
    <row r="67" spans="1:18" ht="31.5">
      <c r="A67" s="8" t="s">
        <v>131</v>
      </c>
      <c r="B67" s="8" t="s">
        <v>132</v>
      </c>
      <c r="C67" s="9" t="s">
        <v>71</v>
      </c>
      <c r="D67" s="10" t="s">
        <v>133</v>
      </c>
      <c r="E67" s="11">
        <f t="shared" si="18"/>
        <v>3716236</v>
      </c>
      <c r="F67" s="12">
        <v>3716236</v>
      </c>
      <c r="G67" s="12">
        <v>2485000</v>
      </c>
      <c r="H67" s="12">
        <v>202300</v>
      </c>
      <c r="I67" s="12">
        <v>0</v>
      </c>
      <c r="J67" s="11">
        <f t="shared" si="19"/>
        <v>15727.32</v>
      </c>
      <c r="K67" s="12">
        <v>0</v>
      </c>
      <c r="L67" s="12">
        <v>15727.32</v>
      </c>
      <c r="M67" s="12">
        <v>0</v>
      </c>
      <c r="N67" s="12">
        <v>0</v>
      </c>
      <c r="O67" s="12">
        <v>0</v>
      </c>
      <c r="P67" s="7">
        <f t="shared" si="3"/>
        <v>3731963.32</v>
      </c>
    </row>
    <row r="68" spans="1:18" ht="31.5">
      <c r="A68" s="8" t="s">
        <v>134</v>
      </c>
      <c r="B68" s="8" t="s">
        <v>135</v>
      </c>
      <c r="C68" s="9" t="s">
        <v>97</v>
      </c>
      <c r="D68" s="10" t="s">
        <v>164</v>
      </c>
      <c r="E68" s="11">
        <f t="shared" si="18"/>
        <v>202000</v>
      </c>
      <c r="F68" s="12">
        <v>202000</v>
      </c>
      <c r="G68" s="12">
        <v>165600</v>
      </c>
      <c r="H68" s="12">
        <v>0</v>
      </c>
      <c r="I68" s="12">
        <v>0</v>
      </c>
      <c r="J68" s="11">
        <f t="shared" si="19"/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7">
        <f t="shared" si="3"/>
        <v>202000</v>
      </c>
    </row>
    <row r="69" spans="1:18" ht="31.5">
      <c r="A69" s="8" t="s">
        <v>136</v>
      </c>
      <c r="B69" s="8" t="s">
        <v>137</v>
      </c>
      <c r="C69" s="9" t="s">
        <v>138</v>
      </c>
      <c r="D69" s="10" t="s">
        <v>139</v>
      </c>
      <c r="E69" s="11">
        <f t="shared" si="18"/>
        <v>869000</v>
      </c>
      <c r="F69" s="12">
        <v>869000</v>
      </c>
      <c r="G69" s="12">
        <v>0</v>
      </c>
      <c r="H69" s="12">
        <v>0</v>
      </c>
      <c r="I69" s="12">
        <v>0</v>
      </c>
      <c r="J69" s="11">
        <f t="shared" si="19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869000</v>
      </c>
    </row>
    <row r="70" spans="1:18" ht="31.5">
      <c r="A70" s="8" t="s">
        <v>140</v>
      </c>
      <c r="B70" s="8" t="s">
        <v>54</v>
      </c>
      <c r="C70" s="9" t="s">
        <v>55</v>
      </c>
      <c r="D70" s="10" t="s">
        <v>56</v>
      </c>
      <c r="E70" s="11">
        <f t="shared" si="18"/>
        <v>360</v>
      </c>
      <c r="F70" s="12">
        <v>360</v>
      </c>
      <c r="G70" s="12">
        <v>0</v>
      </c>
      <c r="H70" s="12">
        <v>0</v>
      </c>
      <c r="I70" s="12">
        <v>0</v>
      </c>
      <c r="J70" s="11">
        <f t="shared" si="19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360</v>
      </c>
    </row>
    <row r="71" spans="1:18" ht="31.5">
      <c r="A71" s="14" t="s">
        <v>141</v>
      </c>
      <c r="B71" s="15"/>
      <c r="C71" s="16"/>
      <c r="D71" s="17" t="s">
        <v>157</v>
      </c>
      <c r="E71" s="18">
        <f>E72</f>
        <v>2590941</v>
      </c>
      <c r="F71" s="18">
        <f>F72</f>
        <v>2540941</v>
      </c>
      <c r="G71" s="18">
        <f t="shared" ref="G71:I71" si="20">G72</f>
        <v>1490000</v>
      </c>
      <c r="H71" s="18">
        <f t="shared" si="20"/>
        <v>0</v>
      </c>
      <c r="I71" s="18">
        <f t="shared" si="20"/>
        <v>0</v>
      </c>
      <c r="J71" s="18">
        <f>J72</f>
        <v>36319</v>
      </c>
      <c r="K71" s="18">
        <f>K72</f>
        <v>36319</v>
      </c>
      <c r="L71" s="18">
        <f t="shared" ref="L71:O71" si="21">L72</f>
        <v>0</v>
      </c>
      <c r="M71" s="18">
        <f t="shared" si="21"/>
        <v>0</v>
      </c>
      <c r="N71" s="18">
        <f t="shared" si="21"/>
        <v>0</v>
      </c>
      <c r="O71" s="18">
        <f t="shared" si="21"/>
        <v>36319</v>
      </c>
      <c r="P71" s="7">
        <f t="shared" si="3"/>
        <v>2627260</v>
      </c>
    </row>
    <row r="72" spans="1:18">
      <c r="A72" s="14" t="s">
        <v>142</v>
      </c>
      <c r="B72" s="15"/>
      <c r="C72" s="16"/>
      <c r="D72" s="17" t="s">
        <v>158</v>
      </c>
      <c r="E72" s="18">
        <f>SUM(E73:E77)</f>
        <v>2590941</v>
      </c>
      <c r="F72" s="18">
        <f>SUM(F73:F77)</f>
        <v>2540941</v>
      </c>
      <c r="G72" s="18">
        <f t="shared" ref="G72:I72" si="22">SUM(G73:G77)</f>
        <v>1490000</v>
      </c>
      <c r="H72" s="18">
        <f t="shared" si="22"/>
        <v>0</v>
      </c>
      <c r="I72" s="18">
        <f t="shared" si="22"/>
        <v>0</v>
      </c>
      <c r="J72" s="18">
        <f t="shared" ref="J72:K72" si="23">SUM(J73:J76)</f>
        <v>36319</v>
      </c>
      <c r="K72" s="18">
        <f t="shared" si="23"/>
        <v>36319</v>
      </c>
      <c r="L72" s="18">
        <f t="shared" ref="L72" si="24">SUM(L73:L76)</f>
        <v>0</v>
      </c>
      <c r="M72" s="18">
        <f t="shared" ref="M72" si="25">SUM(M73:M76)</f>
        <v>0</v>
      </c>
      <c r="N72" s="18">
        <f t="shared" ref="N72" si="26">SUM(N73:N76)</f>
        <v>0</v>
      </c>
      <c r="O72" s="18">
        <f t="shared" ref="O72" si="27">SUM(O73:O76)</f>
        <v>36319</v>
      </c>
      <c r="P72" s="7">
        <f t="shared" si="3"/>
        <v>2627260</v>
      </c>
    </row>
    <row r="73" spans="1:18" ht="47.25">
      <c r="A73" s="8" t="s">
        <v>143</v>
      </c>
      <c r="B73" s="8" t="s">
        <v>69</v>
      </c>
      <c r="C73" s="9" t="s">
        <v>23</v>
      </c>
      <c r="D73" s="10" t="s">
        <v>159</v>
      </c>
      <c r="E73" s="11">
        <f>F73+I73</f>
        <v>1838000</v>
      </c>
      <c r="F73" s="12">
        <v>1838000</v>
      </c>
      <c r="G73" s="12">
        <v>1490000</v>
      </c>
      <c r="H73" s="12">
        <v>0</v>
      </c>
      <c r="I73" s="12">
        <v>0</v>
      </c>
      <c r="J73" s="11">
        <f>K73+L73</f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7">
        <f t="shared" si="3"/>
        <v>1838000</v>
      </c>
    </row>
    <row r="74" spans="1:18" ht="31.5">
      <c r="A74" s="8" t="s">
        <v>144</v>
      </c>
      <c r="B74" s="8" t="s">
        <v>54</v>
      </c>
      <c r="C74" s="9" t="s">
        <v>55</v>
      </c>
      <c r="D74" s="10" t="s">
        <v>56</v>
      </c>
      <c r="E74" s="11">
        <f t="shared" ref="E74:E77" si="28">F74+I74</f>
        <v>20281</v>
      </c>
      <c r="F74" s="12">
        <v>20281</v>
      </c>
      <c r="G74" s="12">
        <v>0</v>
      </c>
      <c r="H74" s="12">
        <v>0</v>
      </c>
      <c r="I74" s="12">
        <v>0</v>
      </c>
      <c r="J74" s="11">
        <f t="shared" ref="J74:J77" si="29">K74+L74</f>
        <v>36319</v>
      </c>
      <c r="K74" s="12">
        <v>36319</v>
      </c>
      <c r="L74" s="12">
        <v>0</v>
      </c>
      <c r="M74" s="12">
        <v>0</v>
      </c>
      <c r="N74" s="12">
        <v>0</v>
      </c>
      <c r="O74" s="12">
        <v>36319</v>
      </c>
      <c r="P74" s="7">
        <f t="shared" si="3"/>
        <v>56600</v>
      </c>
    </row>
    <row r="75" spans="1:18">
      <c r="A75" s="8" t="s">
        <v>145</v>
      </c>
      <c r="B75" s="8" t="s">
        <v>146</v>
      </c>
      <c r="C75" s="9" t="s">
        <v>27</v>
      </c>
      <c r="D75" s="10" t="s">
        <v>147</v>
      </c>
      <c r="E75" s="11">
        <v>50000</v>
      </c>
      <c r="F75" s="12">
        <v>0</v>
      </c>
      <c r="G75" s="12">
        <v>0</v>
      </c>
      <c r="H75" s="12">
        <v>0</v>
      </c>
      <c r="I75" s="12">
        <v>0</v>
      </c>
      <c r="J75" s="11">
        <f t="shared" si="29"/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7">
        <f t="shared" si="3"/>
        <v>50000</v>
      </c>
    </row>
    <row r="76" spans="1:18">
      <c r="A76" s="8">
        <v>3719770</v>
      </c>
      <c r="B76" s="8">
        <v>9770</v>
      </c>
      <c r="C76" s="13" t="s">
        <v>26</v>
      </c>
      <c r="D76" s="10" t="s">
        <v>165</v>
      </c>
      <c r="E76" s="11">
        <f t="shared" si="28"/>
        <v>632660</v>
      </c>
      <c r="F76" s="12">
        <v>632660</v>
      </c>
      <c r="G76" s="12">
        <v>0</v>
      </c>
      <c r="H76" s="12">
        <v>0</v>
      </c>
      <c r="I76" s="12">
        <v>0</v>
      </c>
      <c r="J76" s="11">
        <f t="shared" si="29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632660</v>
      </c>
    </row>
    <row r="77" spans="1:18" ht="60">
      <c r="A77" s="40" t="s">
        <v>207</v>
      </c>
      <c r="B77" s="40" t="s">
        <v>208</v>
      </c>
      <c r="C77" s="41" t="s">
        <v>26</v>
      </c>
      <c r="D77" s="42" t="s">
        <v>209</v>
      </c>
      <c r="E77" s="11">
        <f t="shared" si="28"/>
        <v>50000</v>
      </c>
      <c r="F77" s="12">
        <v>50000</v>
      </c>
      <c r="G77" s="12">
        <v>0</v>
      </c>
      <c r="H77" s="12">
        <v>0</v>
      </c>
      <c r="I77" s="12">
        <v>0</v>
      </c>
      <c r="J77" s="11">
        <f t="shared" si="29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50000</v>
      </c>
    </row>
    <row r="78" spans="1:18">
      <c r="A78" s="19" t="s">
        <v>149</v>
      </c>
      <c r="B78" s="20" t="s">
        <v>149</v>
      </c>
      <c r="C78" s="21" t="s">
        <v>149</v>
      </c>
      <c r="D78" s="22" t="s">
        <v>148</v>
      </c>
      <c r="E78" s="7">
        <f t="shared" ref="E78:O78" si="30">E14+E37+E61+E71</f>
        <v>158707729.38</v>
      </c>
      <c r="F78" s="7">
        <f t="shared" si="30"/>
        <v>155258524.38</v>
      </c>
      <c r="G78" s="7">
        <f t="shared" si="30"/>
        <v>101635108.86</v>
      </c>
      <c r="H78" s="7">
        <f t="shared" si="30"/>
        <v>9701748.120000001</v>
      </c>
      <c r="I78" s="7">
        <f t="shared" si="30"/>
        <v>3399205</v>
      </c>
      <c r="J78" s="7">
        <f t="shared" si="30"/>
        <v>10558538.609999999</v>
      </c>
      <c r="K78" s="7">
        <f t="shared" si="30"/>
        <v>6744087</v>
      </c>
      <c r="L78" s="7">
        <f t="shared" si="30"/>
        <v>3814451.61</v>
      </c>
      <c r="M78" s="7">
        <f t="shared" si="30"/>
        <v>26200</v>
      </c>
      <c r="N78" s="7">
        <f t="shared" si="30"/>
        <v>0</v>
      </c>
      <c r="O78" s="7">
        <f t="shared" si="30"/>
        <v>6744087</v>
      </c>
      <c r="P78" s="7">
        <f>E78+J78</f>
        <v>169266267.99000001</v>
      </c>
    </row>
    <row r="79" spans="1:18" s="30" customFormat="1">
      <c r="A79" s="24"/>
      <c r="B79" s="25"/>
      <c r="C79" s="26"/>
      <c r="D79" s="27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29"/>
    </row>
    <row r="80" spans="1:18">
      <c r="A80" s="45" t="s">
        <v>213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</row>
  </sheetData>
  <mergeCells count="25">
    <mergeCell ref="K10:K12"/>
    <mergeCell ref="F10:F12"/>
    <mergeCell ref="G10:H10"/>
    <mergeCell ref="A9:A12"/>
    <mergeCell ref="B9:B12"/>
    <mergeCell ref="C9:C12"/>
    <mergeCell ref="D9:D12"/>
    <mergeCell ref="E9:I9"/>
    <mergeCell ref="E10:E12"/>
    <mergeCell ref="M2:O2"/>
    <mergeCell ref="I1:M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M3:O3"/>
    <mergeCell ref="A5:P5"/>
    <mergeCell ref="A6:P6"/>
    <mergeCell ref="J9:O9"/>
    <mergeCell ref="J10:J12"/>
  </mergeCells>
  <pageMargins left="0.19685039370078741" right="0.19685039370078741" top="0.28000000000000003" bottom="0.19685039370078741" header="0" footer="0"/>
  <pageSetup paperSize="9" scale="53" fitToHeight="500" orientation="landscape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2021-07-26T11:22:24Z</cp:lastPrinted>
  <dcterms:created xsi:type="dcterms:W3CDTF">2020-12-22T08:56:59Z</dcterms:created>
  <dcterms:modified xsi:type="dcterms:W3CDTF">2021-07-27T13:38:17Z</dcterms:modified>
</cp:coreProperties>
</file>